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65"/>
  </bookViews>
  <sheets>
    <sheet name="OCTOBER_2020" sheetId="1" r:id="rId1"/>
  </sheets>
  <definedNames>
    <definedName name="_xlnm._FilterDatabase" localSheetId="0" hidden="1">OCTOBER_2020!$A$8:$K$29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E30"/>
  <c r="D30"/>
  <c r="C30"/>
  <c r="K29"/>
  <c r="G29"/>
  <c r="F29"/>
  <c r="E29"/>
  <c r="K28"/>
  <c r="G28"/>
  <c r="F28"/>
  <c r="E28"/>
  <c r="K27"/>
  <c r="G27"/>
  <c r="F27"/>
  <c r="E27"/>
  <c r="K26"/>
  <c r="G26"/>
  <c r="F26"/>
  <c r="E26"/>
  <c r="K25"/>
  <c r="G25"/>
  <c r="F25"/>
  <c r="E25"/>
  <c r="E24"/>
  <c r="F24" s="1"/>
  <c r="K23"/>
  <c r="G23"/>
  <c r="F23"/>
  <c r="E23"/>
  <c r="K22"/>
  <c r="G22"/>
  <c r="F22"/>
  <c r="E22"/>
  <c r="K21"/>
  <c r="G21"/>
  <c r="F21"/>
  <c r="E21"/>
  <c r="K20"/>
  <c r="G20"/>
  <c r="F20"/>
  <c r="E20"/>
  <c r="K19"/>
  <c r="G19"/>
  <c r="F19"/>
  <c r="E19"/>
  <c r="K18"/>
  <c r="G18"/>
  <c r="F18"/>
  <c r="E18"/>
  <c r="K17"/>
  <c r="G17"/>
  <c r="F17"/>
  <c r="E17"/>
  <c r="K16"/>
  <c r="G16"/>
  <c r="F16"/>
  <c r="E16"/>
  <c r="K15"/>
  <c r="G15"/>
  <c r="F15"/>
  <c r="E15"/>
  <c r="K14"/>
  <c r="G14"/>
  <c r="F14"/>
  <c r="E14"/>
  <c r="K13"/>
  <c r="G13"/>
  <c r="F13"/>
  <c r="E13"/>
  <c r="K12"/>
  <c r="G12"/>
  <c r="F12"/>
  <c r="E12"/>
  <c r="K11"/>
  <c r="G11"/>
  <c r="F11"/>
  <c r="E11"/>
  <c r="K10"/>
  <c r="G10"/>
  <c r="F10"/>
  <c r="E10"/>
  <c r="K9"/>
  <c r="G9"/>
  <c r="F9"/>
  <c r="E9"/>
  <c r="G24" l="1"/>
  <c r="K24"/>
  <c r="F30"/>
  <c r="G30"/>
  <c r="K30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<sst xmlns="http://schemas.openxmlformats.org/spreadsheetml/2006/main" count="42" uniqueCount="42">
  <si>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</si>
  <si>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</si>
  <si>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</si>
  <si>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</si>
  <si>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</si>
  <si>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</si>
  <si>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</si>
  <si>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</si>
  <si>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</si>
  <si>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</si>
  <si>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</si>
  <si>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Complaints Pending Period (Average) HH:MM</t>
  </si>
  <si>
    <t>Complaints yet to be closed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</si>
  <si>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</si>
  <si>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</si>
  <si>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</si>
  <si>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</si>
  <si>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</si>
  <si>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</si>
  <si>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</si>
  <si>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</si>
  <si>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</si>
  <si>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</si>
  <si>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</si>
  <si>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</si>
  <si>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</si>
  <si>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</si>
  <si>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</si>
  <si>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</si>
  <si>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>Sirguppa</t>
  </si>
  <si>
    <t>Sedam</t>
  </si>
  <si>
    <t>Sindhanur</t>
  </si>
  <si>
    <t>Wadi</t>
  </si>
  <si>
    <t xml:space="preserve">Yadgir </t>
  </si>
  <si>
    <t>Total</t>
  </si>
  <si>
    <t>Complains closed within SERC time limit</t>
  </si>
  <si>
    <t xml:space="preserve">Total pending Complaints </t>
  </si>
  <si>
    <t>Complaints closed</t>
  </si>
  <si>
    <t>Complaints closed within SERC time limit</t>
  </si>
  <si>
    <t>Reporting month: November-2020</t>
  </si>
  <si>
    <t>Period: 1 Month (Eg. 1st October'2020 to 31th October'2020)</t>
  </si>
  <si>
    <t xml:space="preserve">Sahapur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</si>
</sst>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57">
    <xf numFmtId="0" fontId="0" fillId="0" borderId="0" xfId="0"/>
    <xf numFmtId="0" fontId="10" fillId="3" borderId="5" xfId="0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/>
    </xf>
    <xf numFmtId="0" fontId="0" fillId="0" borderId="0" xfId="0" applyFill="1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5" fillId="2" borderId="6" xfId="2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1" fontId="0" fillId="2" borderId="5" xfId="0" applyNumberForma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1" fontId="11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readingOrder="1"/>
    </xf>
    <xf numFmtId="0" fontId="9" fillId="0" borderId="5" xfId="3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21" fontId="0" fillId="0" borderId="5" xfId="0" applyNumberFormat="1" applyFill="1" applyBorder="1" applyAlignment="1">
      <alignment horizontal="center" vertical="center"/>
    </xf>
    <xf numFmtId="10" fontId="0" fillId="0" borderId="5" xfId="1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0" fontId="11" fillId="2" borderId="5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6" workbookViewId="0">
      <selection activeCell="B24" sqref="B24"/>
    </sheetView>
  </sheetViews>
  <sheetFormatPr defaultRowHeight="15"/>
  <cols>
    <col min="2" max="2" width="14.85546875" customWidth="1"/>
    <col min="3" max="3" width="14" customWidth="1"/>
    <col min="4" max="4" width="13.42578125" customWidth="1"/>
    <col min="6" max="6" width="10.85546875" customWidth="1"/>
    <col min="7" max="7" width="10.7109375" customWidth="1"/>
    <col min="8" max="8" width="10.5703125" customWidth="1"/>
    <col min="9" max="9" width="11.140625" customWidth="1"/>
    <col min="10" max="10" width="10.5703125" customWidth="1"/>
    <col min="11" max="11" width="10.140625" customWidth="1"/>
  </cols>
  <sheetData>
    <row r="1" spans="1:1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>
      <c r="A4" s="24" t="s">
        <v>3</v>
      </c>
      <c r="B4" s="25"/>
      <c r="C4" s="26" t="s">
        <v>4</v>
      </c>
      <c r="D4" s="13"/>
      <c r="E4" s="13"/>
      <c r="F4" s="13"/>
      <c r="G4" s="14"/>
      <c r="H4" s="13"/>
      <c r="I4" s="13"/>
      <c r="J4" s="13"/>
      <c r="K4" s="15"/>
    </row>
    <row r="5" spans="1:11">
      <c r="A5" s="16" t="s">
        <v>5</v>
      </c>
      <c r="B5" s="16"/>
      <c r="C5" s="16" t="s">
        <v>6</v>
      </c>
      <c r="D5" s="51"/>
      <c r="E5" s="52"/>
      <c r="F5" s="52"/>
      <c r="G5" s="52"/>
      <c r="H5" s="52"/>
      <c r="I5" s="52"/>
      <c r="J5" s="52"/>
      <c r="K5" s="53"/>
    </row>
    <row r="6" spans="1:11">
      <c r="A6" s="21" t="s">
        <v>39</v>
      </c>
      <c r="B6" s="22"/>
      <c r="C6" s="23"/>
      <c r="D6" s="51"/>
      <c r="E6" s="52"/>
      <c r="F6" s="52"/>
      <c r="G6" s="52"/>
      <c r="H6" s="52"/>
      <c r="I6" s="52"/>
      <c r="J6" s="52"/>
      <c r="K6" s="53"/>
    </row>
    <row r="7" spans="1:11" ht="15" customHeight="1">
      <c r="A7" s="48" t="s">
        <v>40</v>
      </c>
      <c r="B7" s="49"/>
      <c r="C7" s="49"/>
      <c r="D7" s="49"/>
      <c r="E7" s="50"/>
      <c r="F7" s="54"/>
      <c r="G7" s="55"/>
      <c r="H7" s="55"/>
      <c r="I7" s="55"/>
      <c r="J7" s="55"/>
      <c r="K7" s="56"/>
    </row>
    <row r="8" spans="1:11" ht="75">
      <c r="A8" s="7" t="s">
        <v>7</v>
      </c>
      <c r="B8" s="8" t="s">
        <v>8</v>
      </c>
      <c r="C8" s="8" t="s">
        <v>9</v>
      </c>
      <c r="D8" s="8" t="s">
        <v>10</v>
      </c>
      <c r="E8" s="8" t="s">
        <v>36</v>
      </c>
      <c r="F8" s="8" t="s">
        <v>37</v>
      </c>
      <c r="G8" s="8" t="s">
        <v>11</v>
      </c>
      <c r="H8" s="8" t="s">
        <v>12</v>
      </c>
      <c r="I8" s="8" t="s">
        <v>38</v>
      </c>
      <c r="J8" s="8" t="s">
        <v>13</v>
      </c>
      <c r="K8" s="8" t="s">
        <v>35</v>
      </c>
    </row>
    <row r="9" spans="1:11" s="3" customFormat="1" ht="16.5">
      <c r="A9" s="9">
        <v>1</v>
      </c>
      <c r="B9" s="2" t="s">
        <v>14</v>
      </c>
      <c r="C9" s="10">
        <v>0</v>
      </c>
      <c r="D9" s="10">
        <v>131</v>
      </c>
      <c r="E9" s="10">
        <f>C9+D9</f>
        <v>131</v>
      </c>
      <c r="F9" s="27">
        <f>E9-H9</f>
        <v>131</v>
      </c>
      <c r="G9" s="17">
        <f>F9*0.3</f>
        <v>39.299999999999997</v>
      </c>
      <c r="H9" s="27">
        <v>0</v>
      </c>
      <c r="I9" s="10">
        <v>131</v>
      </c>
      <c r="J9" s="10">
        <v>0</v>
      </c>
      <c r="K9" s="18">
        <f>I9/F9</f>
        <v>1</v>
      </c>
    </row>
    <row r="10" spans="1:11" ht="16.5">
      <c r="A10" s="28">
        <v>2</v>
      </c>
      <c r="B10" s="29" t="s">
        <v>15</v>
      </c>
      <c r="C10" s="30">
        <v>31</v>
      </c>
      <c r="D10" s="31">
        <v>1981</v>
      </c>
      <c r="E10" s="30">
        <f t="shared" ref="E10:E29" si="0">C10+D10</f>
        <v>2012</v>
      </c>
      <c r="F10" s="32">
        <f t="shared" ref="F10:F28" si="1">E10-H10</f>
        <v>1966</v>
      </c>
      <c r="G10" s="33">
        <f t="shared" ref="G10:G29" si="2">F10*0.3</f>
        <v>589.79999999999995</v>
      </c>
      <c r="H10" s="32">
        <v>46</v>
      </c>
      <c r="I10" s="31">
        <v>1920</v>
      </c>
      <c r="J10" s="30">
        <v>0</v>
      </c>
      <c r="K10" s="34">
        <f t="shared" ref="K10:K29" si="3">I10/F10</f>
        <v>0.97660223804679558</v>
      </c>
    </row>
    <row r="11" spans="1:11" ht="16.5">
      <c r="A11" s="9">
        <v>3</v>
      </c>
      <c r="B11" s="2" t="s">
        <v>16</v>
      </c>
      <c r="C11" s="1">
        <v>0</v>
      </c>
      <c r="D11" s="1">
        <v>196</v>
      </c>
      <c r="E11" s="10">
        <f t="shared" si="0"/>
        <v>196</v>
      </c>
      <c r="F11" s="27">
        <f t="shared" si="1"/>
        <v>192</v>
      </c>
      <c r="G11" s="17">
        <f t="shared" si="2"/>
        <v>57.599999999999994</v>
      </c>
      <c r="H11" s="27">
        <v>4</v>
      </c>
      <c r="I11" s="1">
        <v>188</v>
      </c>
      <c r="J11" s="1">
        <v>0</v>
      </c>
      <c r="K11" s="18">
        <f t="shared" si="3"/>
        <v>0.97916666666666663</v>
      </c>
    </row>
    <row r="12" spans="1:11" ht="16.5">
      <c r="A12" s="9">
        <v>4</v>
      </c>
      <c r="B12" s="2" t="s">
        <v>17</v>
      </c>
      <c r="C12" s="10">
        <v>0</v>
      </c>
      <c r="D12" s="10">
        <v>690</v>
      </c>
      <c r="E12" s="10">
        <f t="shared" si="0"/>
        <v>690</v>
      </c>
      <c r="F12" s="27">
        <f t="shared" si="1"/>
        <v>690</v>
      </c>
      <c r="G12" s="17">
        <f t="shared" si="2"/>
        <v>207</v>
      </c>
      <c r="H12" s="27">
        <v>0</v>
      </c>
      <c r="I12" s="10">
        <v>690</v>
      </c>
      <c r="J12" s="10">
        <v>0</v>
      </c>
      <c r="K12" s="18">
        <f t="shared" si="3"/>
        <v>1</v>
      </c>
    </row>
    <row r="13" spans="1:11" ht="16.5">
      <c r="A13" s="9">
        <v>5</v>
      </c>
      <c r="B13" s="2" t="s">
        <v>18</v>
      </c>
      <c r="C13" s="10">
        <v>0</v>
      </c>
      <c r="D13" s="10">
        <v>1821</v>
      </c>
      <c r="E13" s="10">
        <f t="shared" si="0"/>
        <v>1821</v>
      </c>
      <c r="F13" s="27">
        <f t="shared" si="1"/>
        <v>1821</v>
      </c>
      <c r="G13" s="17">
        <f t="shared" si="2"/>
        <v>546.29999999999995</v>
      </c>
      <c r="H13" s="27">
        <v>0</v>
      </c>
      <c r="I13" s="10">
        <v>1821</v>
      </c>
      <c r="J13" s="1">
        <v>0</v>
      </c>
      <c r="K13" s="18">
        <f t="shared" si="3"/>
        <v>1</v>
      </c>
    </row>
    <row r="14" spans="1:11" ht="16.5">
      <c r="A14" s="9">
        <v>6</v>
      </c>
      <c r="B14" s="2" t="s">
        <v>19</v>
      </c>
      <c r="C14" s="10">
        <v>142</v>
      </c>
      <c r="D14" s="10">
        <v>9703</v>
      </c>
      <c r="E14" s="10">
        <f t="shared" si="0"/>
        <v>9845</v>
      </c>
      <c r="F14" s="27">
        <f t="shared" si="1"/>
        <v>9643</v>
      </c>
      <c r="G14" s="17">
        <f t="shared" si="2"/>
        <v>2892.9</v>
      </c>
      <c r="H14" s="27">
        <v>202</v>
      </c>
      <c r="I14" s="10">
        <v>9441</v>
      </c>
      <c r="J14" s="10">
        <v>0</v>
      </c>
      <c r="K14" s="18">
        <f t="shared" si="3"/>
        <v>0.97905216219018976</v>
      </c>
    </row>
    <row r="15" spans="1:11" ht="16.5">
      <c r="A15" s="9">
        <v>7</v>
      </c>
      <c r="B15" s="2" t="s">
        <v>20</v>
      </c>
      <c r="C15" s="10">
        <v>0</v>
      </c>
      <c r="D15" s="10">
        <v>95</v>
      </c>
      <c r="E15" s="10">
        <f t="shared" si="0"/>
        <v>95</v>
      </c>
      <c r="F15" s="27">
        <f t="shared" si="1"/>
        <v>95</v>
      </c>
      <c r="G15" s="17">
        <f t="shared" si="2"/>
        <v>28.5</v>
      </c>
      <c r="H15" s="27">
        <v>0</v>
      </c>
      <c r="I15" s="10">
        <v>95</v>
      </c>
      <c r="J15" s="1">
        <v>0</v>
      </c>
      <c r="K15" s="18">
        <f t="shared" si="3"/>
        <v>1</v>
      </c>
    </row>
    <row r="16" spans="1:11" ht="16.5">
      <c r="A16" s="9">
        <v>8</v>
      </c>
      <c r="B16" s="29" t="s">
        <v>21</v>
      </c>
      <c r="C16" s="10">
        <v>0</v>
      </c>
      <c r="D16" s="10">
        <v>25</v>
      </c>
      <c r="E16" s="10">
        <f t="shared" si="0"/>
        <v>25</v>
      </c>
      <c r="F16" s="27">
        <f t="shared" si="1"/>
        <v>25</v>
      </c>
      <c r="G16" s="17">
        <f t="shared" si="2"/>
        <v>7.5</v>
      </c>
      <c r="H16" s="27">
        <v>0</v>
      </c>
      <c r="I16" s="10">
        <v>25</v>
      </c>
      <c r="J16" s="1">
        <v>0</v>
      </c>
      <c r="K16" s="18">
        <f t="shared" si="3"/>
        <v>1</v>
      </c>
    </row>
    <row r="17" spans="1:11" ht="16.5">
      <c r="A17" s="9">
        <v>9</v>
      </c>
      <c r="B17" s="29" t="s">
        <v>22</v>
      </c>
      <c r="C17" s="10">
        <v>0</v>
      </c>
      <c r="D17" s="10">
        <v>460</v>
      </c>
      <c r="E17" s="10">
        <f t="shared" si="0"/>
        <v>460</v>
      </c>
      <c r="F17" s="27">
        <f t="shared" si="1"/>
        <v>460</v>
      </c>
      <c r="G17" s="17">
        <f t="shared" si="2"/>
        <v>138</v>
      </c>
      <c r="H17" s="27">
        <v>0</v>
      </c>
      <c r="I17" s="10">
        <v>460</v>
      </c>
      <c r="J17" s="1">
        <v>0</v>
      </c>
      <c r="K17" s="18">
        <f t="shared" si="3"/>
        <v>1</v>
      </c>
    </row>
    <row r="18" spans="1:11" ht="16.5">
      <c r="A18" s="9">
        <v>10</v>
      </c>
      <c r="B18" s="2" t="s">
        <v>23</v>
      </c>
      <c r="C18" s="1">
        <v>0</v>
      </c>
      <c r="D18" s="1">
        <v>82</v>
      </c>
      <c r="E18" s="10">
        <f t="shared" si="0"/>
        <v>82</v>
      </c>
      <c r="F18" s="27">
        <f t="shared" si="1"/>
        <v>82</v>
      </c>
      <c r="G18" s="17">
        <f t="shared" si="2"/>
        <v>24.599999999999998</v>
      </c>
      <c r="H18" s="27">
        <v>0</v>
      </c>
      <c r="I18" s="1">
        <v>82</v>
      </c>
      <c r="J18" s="1">
        <v>0</v>
      </c>
      <c r="K18" s="18">
        <f t="shared" si="3"/>
        <v>1</v>
      </c>
    </row>
    <row r="19" spans="1:11" ht="15.75">
      <c r="A19" s="9">
        <v>11</v>
      </c>
      <c r="B19" s="10" t="s">
        <v>24</v>
      </c>
      <c r="C19" s="10">
        <v>0</v>
      </c>
      <c r="D19" s="10">
        <v>500</v>
      </c>
      <c r="E19" s="10">
        <f t="shared" si="0"/>
        <v>500</v>
      </c>
      <c r="F19" s="27">
        <f t="shared" si="1"/>
        <v>500</v>
      </c>
      <c r="G19" s="17">
        <f t="shared" si="2"/>
        <v>150</v>
      </c>
      <c r="H19" s="27">
        <v>0</v>
      </c>
      <c r="I19" s="10">
        <v>500</v>
      </c>
      <c r="J19" s="1">
        <v>0</v>
      </c>
      <c r="K19" s="18">
        <f t="shared" si="3"/>
        <v>1</v>
      </c>
    </row>
    <row r="20" spans="1:11" ht="16.5">
      <c r="A20" s="9">
        <v>12</v>
      </c>
      <c r="B20" s="29" t="s">
        <v>25</v>
      </c>
      <c r="C20" s="10">
        <v>0</v>
      </c>
      <c r="D20" s="10">
        <v>22</v>
      </c>
      <c r="E20" s="10">
        <f t="shared" si="0"/>
        <v>22</v>
      </c>
      <c r="F20" s="27">
        <f t="shared" si="1"/>
        <v>22</v>
      </c>
      <c r="G20" s="17">
        <f t="shared" si="2"/>
        <v>6.6</v>
      </c>
      <c r="H20" s="27">
        <v>0</v>
      </c>
      <c r="I20" s="10">
        <v>22</v>
      </c>
      <c r="J20" s="1">
        <v>0</v>
      </c>
      <c r="K20" s="18">
        <f t="shared" si="3"/>
        <v>1</v>
      </c>
    </row>
    <row r="21" spans="1:11" ht="16.5">
      <c r="A21" s="9">
        <v>13</v>
      </c>
      <c r="B21" s="29" t="s">
        <v>26</v>
      </c>
      <c r="C21" s="10">
        <v>0</v>
      </c>
      <c r="D21" s="10">
        <v>936</v>
      </c>
      <c r="E21" s="10">
        <f t="shared" si="0"/>
        <v>936</v>
      </c>
      <c r="F21" s="27">
        <f t="shared" si="1"/>
        <v>936</v>
      </c>
      <c r="G21" s="17">
        <f t="shared" si="2"/>
        <v>280.8</v>
      </c>
      <c r="H21" s="27">
        <v>0</v>
      </c>
      <c r="I21" s="10">
        <v>936</v>
      </c>
      <c r="J21" s="1">
        <v>0</v>
      </c>
      <c r="K21" s="18">
        <f t="shared" si="3"/>
        <v>1</v>
      </c>
    </row>
    <row r="22" spans="1:11" ht="16.5">
      <c r="A22" s="9">
        <v>14</v>
      </c>
      <c r="B22" s="29" t="s">
        <v>27</v>
      </c>
      <c r="C22" s="10">
        <v>0</v>
      </c>
      <c r="D22" s="10">
        <v>35</v>
      </c>
      <c r="E22" s="10">
        <f t="shared" si="0"/>
        <v>35</v>
      </c>
      <c r="F22" s="27">
        <f t="shared" si="1"/>
        <v>35</v>
      </c>
      <c r="G22" s="17">
        <f t="shared" si="2"/>
        <v>10.5</v>
      </c>
      <c r="H22" s="27">
        <v>0</v>
      </c>
      <c r="I22" s="10">
        <v>35</v>
      </c>
      <c r="J22" s="1">
        <v>0</v>
      </c>
      <c r="K22" s="18">
        <f t="shared" si="3"/>
        <v>1</v>
      </c>
    </row>
    <row r="23" spans="1:11" ht="16.5">
      <c r="A23" s="9">
        <v>15</v>
      </c>
      <c r="B23" s="29" t="s">
        <v>28</v>
      </c>
      <c r="C23" s="10">
        <v>0</v>
      </c>
      <c r="D23" s="10">
        <v>248</v>
      </c>
      <c r="E23" s="10">
        <f t="shared" si="0"/>
        <v>248</v>
      </c>
      <c r="F23" s="27">
        <f t="shared" si="1"/>
        <v>248</v>
      </c>
      <c r="G23" s="17">
        <f t="shared" si="2"/>
        <v>74.399999999999991</v>
      </c>
      <c r="H23" s="27">
        <v>0</v>
      </c>
      <c r="I23" s="10">
        <v>248</v>
      </c>
      <c r="J23" s="1">
        <v>0</v>
      </c>
      <c r="K23" s="18">
        <f t="shared" si="3"/>
        <v>1</v>
      </c>
    </row>
    <row r="24" spans="1:11" s="3" customFormat="1" ht="16.5">
      <c r="A24" s="9">
        <v>16</v>
      </c>
      <c r="B24" s="29" t="s">
        <v>41</v>
      </c>
      <c r="C24" s="11">
        <v>4</v>
      </c>
      <c r="D24" s="10">
        <v>155</v>
      </c>
      <c r="E24" s="10">
        <f t="shared" si="0"/>
        <v>159</v>
      </c>
      <c r="F24" s="27">
        <f t="shared" si="1"/>
        <v>157</v>
      </c>
      <c r="G24" s="17">
        <f t="shared" si="2"/>
        <v>47.1</v>
      </c>
      <c r="H24" s="27">
        <v>2</v>
      </c>
      <c r="I24" s="10">
        <v>155</v>
      </c>
      <c r="J24" s="10">
        <v>0</v>
      </c>
      <c r="K24" s="18">
        <f t="shared" si="3"/>
        <v>0.98726114649681529</v>
      </c>
    </row>
    <row r="25" spans="1:11" s="3" customFormat="1" ht="16.5">
      <c r="A25" s="9">
        <v>17</v>
      </c>
      <c r="B25" s="29" t="s">
        <v>29</v>
      </c>
      <c r="C25" s="10">
        <v>0</v>
      </c>
      <c r="D25" s="10">
        <v>457</v>
      </c>
      <c r="E25" s="10">
        <f t="shared" si="0"/>
        <v>457</v>
      </c>
      <c r="F25" s="27">
        <f t="shared" si="1"/>
        <v>457</v>
      </c>
      <c r="G25" s="17">
        <f t="shared" si="2"/>
        <v>137.1</v>
      </c>
      <c r="H25" s="27">
        <v>0</v>
      </c>
      <c r="I25" s="11">
        <v>457</v>
      </c>
      <c r="J25" s="11">
        <v>0</v>
      </c>
      <c r="K25" s="18">
        <f t="shared" si="3"/>
        <v>1</v>
      </c>
    </row>
    <row r="26" spans="1:11" ht="16.5">
      <c r="A26" s="9">
        <v>18</v>
      </c>
      <c r="B26" s="29" t="s">
        <v>30</v>
      </c>
      <c r="C26" s="10">
        <v>0</v>
      </c>
      <c r="D26" s="10">
        <v>97</v>
      </c>
      <c r="E26" s="10">
        <f t="shared" si="0"/>
        <v>97</v>
      </c>
      <c r="F26" s="27">
        <f t="shared" si="1"/>
        <v>97</v>
      </c>
      <c r="G26" s="17">
        <f t="shared" si="2"/>
        <v>29.099999999999998</v>
      </c>
      <c r="H26" s="27">
        <v>0</v>
      </c>
      <c r="I26" s="10">
        <v>97</v>
      </c>
      <c r="J26" s="1">
        <v>0</v>
      </c>
      <c r="K26" s="18">
        <f t="shared" si="3"/>
        <v>1</v>
      </c>
    </row>
    <row r="27" spans="1:11" s="3" customFormat="1" ht="19.5" customHeight="1">
      <c r="A27" s="9">
        <v>19</v>
      </c>
      <c r="B27" s="29" t="s">
        <v>31</v>
      </c>
      <c r="C27" s="10">
        <v>0</v>
      </c>
      <c r="D27" s="10">
        <v>248</v>
      </c>
      <c r="E27" s="10">
        <f t="shared" si="0"/>
        <v>248</v>
      </c>
      <c r="F27" s="27">
        <f t="shared" si="1"/>
        <v>248</v>
      </c>
      <c r="G27" s="17">
        <f t="shared" si="2"/>
        <v>74.399999999999991</v>
      </c>
      <c r="H27" s="27">
        <v>0</v>
      </c>
      <c r="I27" s="10">
        <v>248</v>
      </c>
      <c r="J27" s="11">
        <v>0</v>
      </c>
      <c r="K27" s="18">
        <f t="shared" si="3"/>
        <v>1</v>
      </c>
    </row>
    <row r="28" spans="1:11" ht="16.5">
      <c r="A28" s="9">
        <v>20</v>
      </c>
      <c r="B28" s="29" t="s">
        <v>32</v>
      </c>
      <c r="C28" s="10">
        <v>0</v>
      </c>
      <c r="D28" s="1">
        <v>37</v>
      </c>
      <c r="E28" s="10">
        <f t="shared" si="0"/>
        <v>37</v>
      </c>
      <c r="F28" s="27">
        <f t="shared" si="1"/>
        <v>37</v>
      </c>
      <c r="G28" s="17">
        <f t="shared" si="2"/>
        <v>11.1</v>
      </c>
      <c r="H28" s="27">
        <v>0</v>
      </c>
      <c r="I28" s="1">
        <v>37</v>
      </c>
      <c r="J28" s="10">
        <v>0</v>
      </c>
      <c r="K28" s="18">
        <f t="shared" si="3"/>
        <v>1</v>
      </c>
    </row>
    <row r="29" spans="1:11" s="3" customFormat="1" ht="16.5">
      <c r="A29" s="9">
        <v>21</v>
      </c>
      <c r="B29" s="29" t="s">
        <v>33</v>
      </c>
      <c r="C29" s="10">
        <v>42</v>
      </c>
      <c r="D29" s="10">
        <v>415</v>
      </c>
      <c r="E29" s="10">
        <f t="shared" si="0"/>
        <v>457</v>
      </c>
      <c r="F29" s="27">
        <f>E29-H29</f>
        <v>441</v>
      </c>
      <c r="G29" s="17">
        <f t="shared" si="2"/>
        <v>132.29999999999998</v>
      </c>
      <c r="H29" s="27">
        <v>16</v>
      </c>
      <c r="I29" s="10">
        <v>425</v>
      </c>
      <c r="J29" s="11">
        <v>0</v>
      </c>
      <c r="K29" s="18">
        <f t="shared" si="3"/>
        <v>0.96371882086167804</v>
      </c>
    </row>
    <row r="30" spans="1:11" s="12" customFormat="1" ht="16.5" customHeight="1">
      <c r="A30" s="46" t="s">
        <v>34</v>
      </c>
      <c r="B30" s="47"/>
      <c r="C30" s="19">
        <f>SUM(C9:C29)</f>
        <v>219</v>
      </c>
      <c r="D30" s="19">
        <f t="shared" ref="D30:F30" si="4">SUM(D9:D29)</f>
        <v>18334</v>
      </c>
      <c r="E30" s="19">
        <f t="shared" si="4"/>
        <v>18553</v>
      </c>
      <c r="F30" s="19">
        <f t="shared" si="4"/>
        <v>18283</v>
      </c>
      <c r="G30" s="20">
        <f>AVERAGE(G9:G29)</f>
        <v>261.18571428571437</v>
      </c>
      <c r="H30" s="35">
        <f>SUM(H9:H29)</f>
        <v>270</v>
      </c>
      <c r="I30" s="35">
        <f t="shared" ref="I30:J30" si="5">SUM(I9:I29)</f>
        <v>18013</v>
      </c>
      <c r="J30" s="35">
        <f t="shared" si="5"/>
        <v>0</v>
      </c>
      <c r="K30" s="36">
        <f>AVERAGE(K9:K29)</f>
        <v>0.99456195401248304</v>
      </c>
    </row>
    <row r="31" spans="1:11">
      <c r="K31" s="4"/>
    </row>
    <row r="32" spans="1:11" s="5" customFormat="1" ht="15.75" customHeight="1">
      <c r="K32" s="6"/>
    </row>
    <row r="33" spans="11:11">
      <c r="K33" s="4"/>
    </row>
  </sheetData>
  <mergeCells count="8">
    <mergeCell ref="A1:K1"/>
    <mergeCell ref="A2:K2"/>
    <mergeCell ref="A3:K3"/>
    <mergeCell ref="A30:B30"/>
    <mergeCell ref="A7:E7"/>
    <mergeCell ref="D5:K5"/>
    <mergeCell ref="D6:K6"/>
    <mergeCell ref="F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OCTOBER_2020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Gescom</cp:lastModifiedBy>
  <dcterms:created xsi:type="dcterms:W3CDTF">2020-07-07T06:59:06Z</dcterms:created>
  <dcterms:modified xsi:type="dcterms:W3CDTF">2020-12-08T05:43:41Z</dcterms:modified>
</cp:coreProperties>
</file>